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BDC-Bleuet de France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<sst xmlns="http://schemas.openxmlformats.org/spreadsheetml/2006/main" count="83" uniqueCount="83">
  <si>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DEMANDE DE DEVIS DESTINÉE AUX INSTITUTIONS
PRODUITS "LE BLEUET DE FRANCE"</t>
  </si>
  <si>
    <t>Tarifs 2020 - Dernière mise à jour le 24/08/2020</t>
  </si>
  <si>
    <t xml:space="preserve">Numéro de bon de commande : </t>
  </si>
  <si>
    <t>VOS COORDONNÉES</t>
  </si>
  <si>
    <t xml:space="preserve">Dénomination sociale : 
Numéro de SIRET : 
Forme juridique : 
Numéro de TVA intracommunautaire : 
Adresse de l'établissement : </t>
  </si>
  <si>
    <t>Nom et prénom du commanditaire : 
Adresse email :
Numéro de téléphone :</t>
  </si>
  <si>
    <t>VOTRE ADRESSE DE LIVRAISON</t>
  </si>
  <si>
    <t>VOTRE ADRESSE DE FACTURATION</t>
  </si>
  <si>
    <t>Indiquez l'adresse de livraison de votre commande</t>
  </si>
  <si>
    <t>Indiquez l'adresse de facturation de votre commande</t>
  </si>
  <si>
    <t>VOS MODALITÉS DE RÈGLEMENT</t>
  </si>
  <si>
    <t>Indiquez votre mode de paiement : chèque, virement,
mandat administratif</t>
  </si>
  <si>
    <t>VOTRE COMMANDE</t>
  </si>
  <si>
    <t>Indiquez vos quantités souhaitées dans les cases jaunes pour un calcul automatique de votre commande</t>
  </si>
  <si>
    <t>DÉSIGNATION</t>
  </si>
  <si>
    <t>RÉFÉRENCE</t>
  </si>
  <si>
    <t>Prix TTC</t>
  </si>
  <si>
    <t>Prix HT</t>
  </si>
  <si>
    <t xml:space="preserve">Quantité </t>
  </si>
  <si>
    <t>S/Total HT</t>
  </si>
  <si>
    <t>Bleuet en Papier - à l'unité</t>
  </si>
  <si>
    <t>BDF-ESAT-01</t>
  </si>
  <si>
    <t>Bleuet en Papier avec pétale tricolore - à l'unité</t>
  </si>
  <si>
    <t>BDF-ESAT-02</t>
  </si>
  <si>
    <t>Bleuet en Papier - sachet de 100 unités</t>
  </si>
  <si>
    <t>BDF-ESAT-03</t>
  </si>
  <si>
    <t>Bleuet en Papier avec pétale tricolore - sachet de 100 unités</t>
  </si>
  <si>
    <t>BDF-ESAT-04</t>
  </si>
  <si>
    <t>Pin's argenté</t>
  </si>
  <si>
    <t>BDF-MART-01</t>
  </si>
  <si>
    <t>Pin's doré</t>
  </si>
  <si>
    <t>BDF-MART-02</t>
  </si>
  <si>
    <t>Bracelet médaille argentée</t>
  </si>
  <si>
    <t>BDF-MART-03</t>
  </si>
  <si>
    <t>Bracelet médaille dorée</t>
  </si>
  <si>
    <t>BDF-MART-04</t>
  </si>
  <si>
    <t>Porte-clé argenté</t>
  </si>
  <si>
    <t>BDF-MART-05</t>
  </si>
  <si>
    <t>Porte-clé doré</t>
  </si>
  <si>
    <t>BDF-MART-06</t>
  </si>
  <si>
    <t>Boutons de manchette argentés</t>
  </si>
  <si>
    <t>BDF-MART-07</t>
  </si>
  <si>
    <t>Boutons de manchette dorés</t>
  </si>
  <si>
    <t>BDF-MART-08</t>
  </si>
  <si>
    <t>Patch brodé Bleuet de France</t>
  </si>
  <si>
    <t>BDF-PATCH-BDF</t>
  </si>
  <si>
    <t>Patch brodé Gendarmerie nationale</t>
  </si>
  <si>
    <t>BDF-PATCH-GN</t>
  </si>
  <si>
    <t>Patch brodé Pompiers</t>
  </si>
  <si>
    <t>BDF-PATCH-SP</t>
  </si>
  <si>
    <t>Patch brodé Armée de Terre</t>
  </si>
  <si>
    <t>BDF-PATCH-AT</t>
  </si>
  <si>
    <t>Patch brodé OPEX</t>
  </si>
  <si>
    <t>BDF-PATCH-OPEX</t>
  </si>
  <si>
    <t>Patch brodé Marine nationale</t>
  </si>
  <si>
    <t>BDF-PATCH-MN</t>
  </si>
  <si>
    <t>Patch brodé Armée de l'Air</t>
  </si>
  <si>
    <t>BDF-PATCH-AA</t>
  </si>
  <si>
    <t>Patch brodé Légion Étrangère</t>
  </si>
  <si>
    <t>BDF-PATCH-LE</t>
  </si>
  <si>
    <t>Papier ensemencé</t>
  </si>
  <si>
    <t>BDF-PE-01</t>
  </si>
  <si>
    <t>Boutonnière Cinabre x Bleuet de France</t>
  </si>
  <si>
    <t>BDF-CIN-01</t>
  </si>
  <si>
    <t>Broche Brodée Macon &amp; Lesquoy</t>
  </si>
  <si>
    <t>BDF-ML-01</t>
  </si>
  <si>
    <t>Foulard Pétrusse x Bleuet de France</t>
  </si>
  <si>
    <t>BDF-PET-01</t>
  </si>
  <si>
    <t>Nombre de produits</t>
  </si>
  <si>
    <t>Sous-total HT</t>
  </si>
  <si>
    <r>
      <rPr>
        <b/>
        <i/>
        <sz val="14"/>
        <color indexed="55"/>
        <rFont val="Calibri"/>
        <family val="2"/>
      </rPr>
      <t xml:space="preserve">Remise </t>
    </r>
    <r>
      <rPr>
        <b/>
        <i/>
        <sz val="12"/>
        <color indexed="55"/>
        <rFont val="Calibri (Corps)"/>
        <family val="0"/>
      </rPr>
      <t>(à partir de 1000 produits)</t>
    </r>
  </si>
  <si>
    <t>TOTAL COMMANDE HT</t>
  </si>
  <si>
    <t>Forfait frais de livraison</t>
  </si>
  <si>
    <t>TOTAL COMMANDE TTC</t>
  </si>
  <si>
    <t>Client (Nom, Qualité, Date, Signature)</t>
  </si>
  <si>
    <t>Arboreshop (Nom, Qualité, Date, Signature)</t>
  </si>
  <si>
    <t xml:space="preserve"> -10% à partir de 1 000 produits achetés</t>
  </si>
  <si>
    <t>LIVRAISON</t>
  </si>
  <si>
    <t>Montant forfaitaire : 15€ HT</t>
  </si>
  <si>
    <t xml:space="preserve">pour la France métropolitaine </t>
  </si>
  <si>
    <t>MODALITÉS DE RÈGLEMENT POUR INSTITUTIONS PUBLIQUES</t>
  </si>
  <si>
    <t>Les factures seront payables en Euros à réception
 et au plus tard dans un délai de 30 jours à compter de leur date d’émission .</t>
  </si>
  <si>
    <r>
      <rPr>
        <b/>
        <sz val="12"/>
        <color indexed="55"/>
        <rFont val="Calibri"/>
        <family val="2"/>
      </rPr>
      <t xml:space="preserve">SAS ARBORESHOP
BOUTIQUE BLEUET DE FRANCE
</t>
    </r>
    <r>
      <rPr>
        <sz val="12"/>
        <color indexed="55"/>
        <rFont val="Calibri"/>
        <family val="2"/>
      </rPr>
      <t>84 rue de Patay - 75013 PARIS
E-mail : commande@boutique-bleuetdefrance.fr
SIREN : 887 548 311 RCS Paris - N° TVA intracommunautaire FR86887548311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</si>
</sst>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0\ %"/>
  </numFmts>
  <fonts count="31">
    <font>
      <sz val="12"/>
      <color indexed="55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6"/>
      <color indexed="48"/>
      <name val="Calibri (Corps)"/>
      <family val="0"/>
    </font>
    <font>
      <i/>
      <sz val="12"/>
      <color indexed="55"/>
      <name val="Calibri"/>
      <family val="2"/>
    </font>
    <font>
      <b/>
      <sz val="12"/>
      <color indexed="55"/>
      <name val="Calibri"/>
      <family val="2"/>
    </font>
    <font>
      <b/>
      <sz val="12"/>
      <color indexed="14"/>
      <name val="Calibri"/>
      <family val="2"/>
    </font>
    <font>
      <i/>
      <sz val="12"/>
      <color indexed="14"/>
      <name val="Calibri"/>
      <family val="2"/>
    </font>
    <font>
      <b/>
      <sz val="14"/>
      <color indexed="55"/>
      <name val="Calibri"/>
      <family val="2"/>
    </font>
    <font>
      <b/>
      <sz val="16"/>
      <color indexed="55"/>
      <name val="Calibri"/>
      <family val="2"/>
    </font>
    <font>
      <b/>
      <i/>
      <sz val="14"/>
      <color indexed="55"/>
      <name val="Calibri"/>
      <family val="2"/>
    </font>
    <font>
      <b/>
      <i/>
      <sz val="12"/>
      <color indexed="55"/>
      <name val="Calibri (Corps)"/>
      <family val="0"/>
    </font>
    <font>
      <b/>
      <i/>
      <sz val="20"/>
      <color indexed="55"/>
      <name val="Calibri"/>
      <family val="2"/>
    </font>
    <font>
      <b/>
      <i/>
      <u val="single"/>
      <sz val="20"/>
      <color indexed="55"/>
      <name val="Calibri"/>
      <family val="2"/>
    </font>
    <font>
      <b/>
      <i/>
      <sz val="16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41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2" applyNumberFormat="0" applyFill="0" applyAlignment="0" applyProtection="0"/>
    <xf numFmtId="0" fontId="0" fillId="4" borderId="3" applyNumberFormat="0" applyFont="0" applyAlignment="0" applyProtection="0"/>
    <xf numFmtId="0" fontId="22" fillId="7" borderId="1" applyNumberFormat="0" applyAlignment="0" applyProtection="0"/>
    <xf numFmtId="0" fontId="20" fillId="13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1" fillId="8" borderId="0" applyNumberFormat="0" applyBorder="0" applyAlignment="0" applyProtection="0"/>
    <xf numFmtId="9" fontId="2" fillId="0" borderId="0" applyBorder="0" applyAlignment="0" applyProtection="0"/>
    <xf numFmtId="0" fontId="19" fillId="14" borderId="0" applyNumberFormat="0" applyBorder="0" applyAlignment="0" applyProtection="0"/>
    <xf numFmtId="0" fontId="23" fillId="3" borderId="4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6" fillId="3" borderId="8" applyNumberFormat="0" applyAlignment="0" applyProtection="0"/>
  </cellStyleXfs>
  <cellXfs count="67">
    <xf numFmtId="0" fontId="0" fillId="0" borderId="0" xfId="0" applyAlignment="1">
      <alignment/>
    </xf>
    <xf numFmtId="0" fontId="14" fillId="15" borderId="0" xfId="0" applyFont="1" applyFill="1" applyBorder="1" applyAlignment="1">
      <alignment horizontal="center" vertical="center"/>
    </xf>
    <xf numFmtId="164" fontId="8" fillId="15" borderId="9" xfId="0" applyNumberFormat="1" applyFont="1" applyFill="1" applyBorder="1" applyAlignment="1">
      <alignment horizontal="left"/>
    </xf>
    <xf numFmtId="0" fontId="4" fillId="16" borderId="10" xfId="0" applyFont="1" applyFill="1" applyBorder="1" applyAlignment="1">
      <alignment horizontal="center" vertical="center"/>
    </xf>
    <xf numFmtId="0" fontId="0" fillId="15" borderId="0" xfId="0" applyFill="1" applyAlignment="1">
      <alignment/>
    </xf>
    <xf numFmtId="0" fontId="4" fillId="15" borderId="0" xfId="0" applyFont="1" applyFill="1" applyAlignment="1">
      <alignment/>
    </xf>
    <xf numFmtId="0" fontId="0" fillId="16" borderId="0" xfId="0" applyFill="1" applyAlignment="1">
      <alignment/>
    </xf>
    <xf numFmtId="0" fontId="5" fillId="15" borderId="11" xfId="0" applyFont="1" applyFill="1" applyBorder="1" applyAlignment="1">
      <alignment/>
    </xf>
    <xf numFmtId="0" fontId="0" fillId="15" borderId="12" xfId="0" applyFill="1" applyBorder="1" applyAlignment="1">
      <alignment/>
    </xf>
    <xf numFmtId="0" fontId="4" fillId="16" borderId="13" xfId="0" applyFont="1" applyFill="1" applyBorder="1" applyAlignment="1">
      <alignment vertical="top" wrapText="1"/>
    </xf>
    <xf numFmtId="0" fontId="4" fillId="16" borderId="14" xfId="0" applyFont="1" applyFill="1" applyBorder="1" applyAlignment="1">
      <alignment vertical="top"/>
    </xf>
    <xf numFmtId="0" fontId="5" fillId="15" borderId="15" xfId="0" applyFont="1" applyFill="1" applyBorder="1" applyAlignment="1">
      <alignment/>
    </xf>
    <xf numFmtId="0" fontId="0" fillId="15" borderId="16" xfId="0" applyFill="1" applyBorder="1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/>
    </xf>
    <xf numFmtId="0" fontId="6" fillId="17" borderId="15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19" xfId="0" applyNumberFormat="1" applyBorder="1" applyAlignment="1">
      <alignment/>
    </xf>
    <xf numFmtId="0" fontId="0" fillId="16" borderId="19" xfId="0" applyFont="1" applyFill="1" applyBorder="1" applyAlignment="1">
      <alignment horizontal="center"/>
    </xf>
    <xf numFmtId="164" fontId="0" fillId="0" borderId="20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9" xfId="0" applyNumberFormat="1" applyBorder="1" applyAlignment="1">
      <alignment/>
    </xf>
    <xf numFmtId="0" fontId="0" fillId="16" borderId="9" xfId="0" applyFont="1" applyFill="1" applyBorder="1" applyAlignment="1">
      <alignment horizontal="center"/>
    </xf>
    <xf numFmtId="164" fontId="0" fillId="0" borderId="22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4" fontId="0" fillId="0" borderId="24" xfId="0" applyNumberFormat="1" applyBorder="1" applyAlignment="1">
      <alignment/>
    </xf>
    <xf numFmtId="0" fontId="0" fillId="16" borderId="24" xfId="0" applyFont="1" applyFill="1" applyBorder="1" applyAlignment="1">
      <alignment horizontal="center"/>
    </xf>
    <xf numFmtId="164" fontId="0" fillId="0" borderId="25" xfId="0" applyNumberForma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64" fontId="0" fillId="0" borderId="27" xfId="0" applyNumberFormat="1" applyBorder="1" applyAlignment="1">
      <alignment/>
    </xf>
    <xf numFmtId="0" fontId="0" fillId="16" borderId="27" xfId="0" applyFont="1" applyFill="1" applyBorder="1" applyAlignment="1">
      <alignment horizontal="center"/>
    </xf>
    <xf numFmtId="164" fontId="0" fillId="0" borderId="28" xfId="0" applyNumberFormat="1" applyBorder="1" applyAlignment="1">
      <alignment/>
    </xf>
    <xf numFmtId="0" fontId="7" fillId="15" borderId="0" xfId="0" applyFont="1" applyFill="1" applyAlignment="1">
      <alignment/>
    </xf>
    <xf numFmtId="164" fontId="0" fillId="15" borderId="0" xfId="0" applyNumberFormat="1" applyFill="1" applyAlignment="1">
      <alignment/>
    </xf>
    <xf numFmtId="0" fontId="0" fillId="15" borderId="0" xfId="0" applyFill="1" applyAlignment="1">
      <alignment horizontal="center"/>
    </xf>
    <xf numFmtId="0" fontId="8" fillId="15" borderId="9" xfId="0" applyFont="1" applyFill="1" applyBorder="1" applyAlignment="1">
      <alignment horizontal="left"/>
    </xf>
    <xf numFmtId="0" fontId="9" fillId="15" borderId="9" xfId="0" applyFont="1" applyFill="1" applyBorder="1" applyAlignment="1">
      <alignment/>
    </xf>
    <xf numFmtId="164" fontId="9" fillId="15" borderId="9" xfId="0" applyNumberFormat="1" applyFont="1" applyFill="1" applyBorder="1" applyAlignment="1">
      <alignment/>
    </xf>
    <xf numFmtId="165" fontId="9" fillId="15" borderId="9" xfId="0" applyNumberFormat="1" applyFont="1" applyFill="1" applyBorder="1" applyAlignment="1">
      <alignment/>
    </xf>
    <xf numFmtId="164" fontId="8" fillId="15" borderId="29" xfId="0" applyNumberFormat="1" applyFont="1" applyFill="1" applyBorder="1" applyAlignment="1">
      <alignment horizontal="left"/>
    </xf>
    <xf numFmtId="0" fontId="8" fillId="15" borderId="30" xfId="0" applyFont="1" applyFill="1" applyBorder="1" applyAlignment="1">
      <alignment horizontal="left"/>
    </xf>
    <xf numFmtId="164" fontId="9" fillId="15" borderId="0" xfId="0" applyNumberFormat="1" applyFont="1" applyFill="1" applyBorder="1" applyAlignment="1">
      <alignment/>
    </xf>
    <xf numFmtId="0" fontId="9" fillId="15" borderId="0" xfId="0" applyFont="1" applyFill="1" applyBorder="1" applyAlignment="1">
      <alignment horizontal="center"/>
    </xf>
    <xf numFmtId="0" fontId="14" fillId="15" borderId="31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wrapText="1"/>
    </xf>
    <xf numFmtId="0" fontId="5" fillId="15" borderId="0" xfId="0" applyFont="1" applyFill="1" applyBorder="1" applyAlignment="1">
      <alignment horizontal="center"/>
    </xf>
    <xf numFmtId="0" fontId="13" fillId="15" borderId="32" xfId="0" applyFont="1" applyFill="1" applyBorder="1" applyAlignment="1">
      <alignment horizontal="center" vertical="center"/>
    </xf>
    <xf numFmtId="0" fontId="14" fillId="15" borderId="33" xfId="0" applyFont="1" applyFill="1" applyBorder="1" applyAlignment="1">
      <alignment horizontal="center" vertical="center"/>
    </xf>
    <xf numFmtId="0" fontId="10" fillId="15" borderId="31" xfId="0" applyFont="1" applyFill="1" applyBorder="1" applyAlignment="1">
      <alignment horizontal="center" vertical="center"/>
    </xf>
    <xf numFmtId="0" fontId="14" fillId="15" borderId="0" xfId="0" applyFont="1" applyFill="1" applyBorder="1" applyAlignment="1">
      <alignment horizontal="center" vertical="center"/>
    </xf>
    <xf numFmtId="164" fontId="10" fillId="15" borderId="9" xfId="0" applyNumberFormat="1" applyFont="1" applyFill="1" applyBorder="1" applyAlignment="1">
      <alignment horizontal="left"/>
    </xf>
    <xf numFmtId="164" fontId="8" fillId="15" borderId="9" xfId="0" applyNumberFormat="1" applyFont="1" applyFill="1" applyBorder="1" applyAlignment="1">
      <alignment horizontal="left" wrapText="1"/>
    </xf>
    <xf numFmtId="0" fontId="4" fillId="15" borderId="9" xfId="0" applyFont="1" applyFill="1" applyBorder="1" applyAlignment="1">
      <alignment horizontal="left" vertical="top"/>
    </xf>
    <xf numFmtId="0" fontId="12" fillId="15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4" fillId="16" borderId="35" xfId="0" applyFont="1" applyFill="1" applyBorder="1" applyAlignment="1">
      <alignment horizontal="left" vertical="top" wrapText="1"/>
    </xf>
    <xf numFmtId="0" fontId="4" fillId="16" borderId="10" xfId="0" applyFont="1" applyFill="1" applyBorder="1" applyAlignment="1">
      <alignment horizontal="center" vertical="center"/>
    </xf>
    <xf numFmtId="164" fontId="8" fillId="15" borderId="9" xfId="0" applyNumberFormat="1" applyFont="1" applyFill="1" applyBorder="1" applyAlignment="1">
      <alignment horizontal="left"/>
    </xf>
    <xf numFmtId="0" fontId="0" fillId="15" borderId="36" xfId="0" applyFill="1" applyBorder="1" applyAlignment="1">
      <alignment/>
    </xf>
    <xf numFmtId="0" fontId="4" fillId="16" borderId="37" xfId="0" applyFont="1" applyFill="1" applyBorder="1" applyAlignment="1">
      <alignment horizontal="left" vertical="top" wrapText="1"/>
    </xf>
    <xf numFmtId="0" fontId="0" fillId="15" borderId="38" xfId="0" applyFill="1" applyBorder="1" applyAlignment="1">
      <alignment/>
    </xf>
    <xf numFmtId="0" fontId="4" fillId="16" borderId="39" xfId="0" applyFont="1" applyFill="1" applyBorder="1" applyAlignment="1">
      <alignment horizontal="center" vertical="center"/>
    </xf>
    <xf numFmtId="0" fontId="0" fillId="0" borderId="4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ABA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54A94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28575</xdr:rowOff>
    </xdr:from>
    <xdr:to>
      <xdr:col>3</xdr:col>
      <xdr:colOff>257175</xdr:colOff>
      <xdr:row>0</xdr:row>
      <xdr:rowOff>1276350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28575"/>
          <a:ext cx="1285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71"/>
  <sheetViews>
    <sheetView tabSelected="1" workbookViewId="0" topLeftCell="A1">
      <selection activeCell="I17" sqref="I17"/>
    </sheetView>
  </sheetViews>
  <sheetFormatPr defaultColWidth="9.00390625" defaultRowHeight="15.75"/>
  <cols>
    <col min="1" max="1" width="1.12109375" style="4" customWidth="1"/>
    <col min="2" max="2" width="53.125" style="0" customWidth="1"/>
    <col min="3" max="3" width="15.125" style="0" customWidth="1"/>
    <col min="4" max="5" width="13.375" style="0" customWidth="1"/>
    <col min="6" max="6" width="17.00390625" style="0" customWidth="1"/>
    <col min="7" max="7" width="13.625" style="0" customWidth="1"/>
  </cols>
  <sheetData>
    <row r="1" spans="2:7" ht="141" customHeight="1">
      <c r="B1" s="58" t="s">
        <v>0</v>
      </c>
      <c r="C1" s="58"/>
      <c r="D1" s="58"/>
      <c r="E1" s="58"/>
      <c r="F1" s="58"/>
      <c r="G1" s="58"/>
    </row>
    <row r="2" spans="8:256" s="4" customFormat="1" ht="15.75">
      <c r="H2" s="66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s="4" customFormat="1" ht="15.75">
      <c r="B3" s="5" t="s">
        <v>1</v>
      </c>
      <c r="E3" s="4" t="s">
        <v>2</v>
      </c>
      <c r="G3" s="6"/>
      <c r="H3" s="66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8:256" s="4" customFormat="1" ht="15.75">
      <c r="H4" s="6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s="4" customFormat="1" ht="15.75">
      <c r="B5" s="7" t="s">
        <v>3</v>
      </c>
      <c r="C5" s="8"/>
      <c r="D5" s="8"/>
      <c r="E5" s="8"/>
      <c r="F5" s="8"/>
      <c r="G5" s="62"/>
      <c r="H5" s="6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s="4" customFormat="1" ht="91.5" customHeight="1">
      <c r="B6" s="9" t="s">
        <v>4</v>
      </c>
      <c r="C6" s="10"/>
      <c r="D6" s="10"/>
      <c r="E6" s="59" t="s">
        <v>5</v>
      </c>
      <c r="F6" s="59"/>
      <c r="G6" s="63"/>
      <c r="H6" s="6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8:256" s="4" customFormat="1" ht="15.75">
      <c r="H7" s="6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8:256" s="4" customFormat="1" ht="15.75">
      <c r="H8" s="6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s="4" customFormat="1" ht="15.75">
      <c r="B9" s="11" t="s">
        <v>6</v>
      </c>
      <c r="D9" s="11" t="s">
        <v>7</v>
      </c>
      <c r="E9" s="12"/>
      <c r="F9" s="12"/>
      <c r="G9" s="64"/>
      <c r="H9" s="6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s="4" customFormat="1" ht="51" customHeight="1">
      <c r="B10" s="3" t="s">
        <v>8</v>
      </c>
      <c r="D10" s="60" t="s">
        <v>9</v>
      </c>
      <c r="E10" s="60"/>
      <c r="F10" s="60"/>
      <c r="G10" s="65"/>
      <c r="H10" s="6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8:256" s="4" customFormat="1" ht="15.75">
      <c r="H11" s="66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s="4" customFormat="1" ht="15.75">
      <c r="B12" s="11" t="s">
        <v>10</v>
      </c>
      <c r="H12" s="6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4" customFormat="1" ht="39" customHeight="1">
      <c r="B13" s="13" t="s">
        <v>11</v>
      </c>
      <c r="H13" s="66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8:256" s="4" customFormat="1" ht="15.75">
      <c r="H14" s="6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8:256" s="4" customFormat="1" ht="15.75">
      <c r="H15" s="66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4" customFormat="1" ht="15.75">
      <c r="B16" s="14" t="s">
        <v>12</v>
      </c>
      <c r="C16" s="12"/>
      <c r="D16" s="12"/>
      <c r="E16" s="12"/>
      <c r="F16" s="12"/>
      <c r="G16" s="64"/>
      <c r="H16" s="6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4" customFormat="1" ht="25.5" customHeight="1">
      <c r="B17" s="60" t="s">
        <v>13</v>
      </c>
      <c r="C17" s="60"/>
      <c r="D17" s="60"/>
      <c r="E17" s="60"/>
      <c r="F17" s="60"/>
      <c r="G17" s="65"/>
      <c r="H17" s="6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4" customFormat="1" ht="15.75">
      <c r="B18" s="5"/>
      <c r="H18" s="66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4" customFormat="1" ht="15.75">
      <c r="B19" s="5"/>
      <c r="H19" s="66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7" ht="15.75">
      <c r="B20" s="15" t="s">
        <v>14</v>
      </c>
      <c r="C20" s="15" t="s">
        <v>15</v>
      </c>
      <c r="D20" s="15" t="s">
        <v>16</v>
      </c>
      <c r="E20" s="15" t="s">
        <v>17</v>
      </c>
      <c r="F20" s="15" t="s">
        <v>18</v>
      </c>
      <c r="G20" s="15" t="s">
        <v>19</v>
      </c>
    </row>
    <row r="21" spans="2:7" ht="15.75">
      <c r="B21" s="16" t="s">
        <v>20</v>
      </c>
      <c r="C21" s="17" t="s">
        <v>21</v>
      </c>
      <c r="D21" s="18">
        <v>1.5</v>
      </c>
      <c r="E21" s="18">
        <f aca="true" t="shared" si="0" ref="E21:E44">D21/1.2</f>
        <v>1.25</v>
      </c>
      <c r="F21" s="19"/>
      <c r="G21" s="20">
        <f aca="true" t="shared" si="1" ref="G21:G44">F21*E21</f>
        <v>0</v>
      </c>
    </row>
    <row r="22" spans="2:7" ht="15.75">
      <c r="B22" s="21" t="s">
        <v>22</v>
      </c>
      <c r="C22" s="22" t="s">
        <v>23</v>
      </c>
      <c r="D22" s="23">
        <v>1.5</v>
      </c>
      <c r="E22" s="23">
        <f t="shared" si="0"/>
        <v>1.25</v>
      </c>
      <c r="F22" s="24"/>
      <c r="G22" s="25">
        <f t="shared" si="1"/>
        <v>0</v>
      </c>
    </row>
    <row r="23" spans="2:7" ht="15.75">
      <c r="B23" s="21" t="s">
        <v>24</v>
      </c>
      <c r="C23" s="22" t="s">
        <v>25</v>
      </c>
      <c r="D23" s="23">
        <v>90</v>
      </c>
      <c r="E23" s="23">
        <f t="shared" si="0"/>
        <v>75</v>
      </c>
      <c r="F23" s="24"/>
      <c r="G23" s="25">
        <f t="shared" si="1"/>
        <v>0</v>
      </c>
    </row>
    <row r="24" spans="2:7" ht="15.75">
      <c r="B24" s="26" t="s">
        <v>26</v>
      </c>
      <c r="C24" s="27" t="s">
        <v>27</v>
      </c>
      <c r="D24" s="28">
        <v>90</v>
      </c>
      <c r="E24" s="28">
        <f t="shared" si="0"/>
        <v>75</v>
      </c>
      <c r="F24" s="29"/>
      <c r="G24" s="30">
        <f t="shared" si="1"/>
        <v>0</v>
      </c>
    </row>
    <row r="25" spans="2:7" ht="15.75">
      <c r="B25" s="16" t="s">
        <v>28</v>
      </c>
      <c r="C25" s="17" t="s">
        <v>29</v>
      </c>
      <c r="D25" s="18">
        <v>7.9</v>
      </c>
      <c r="E25" s="18">
        <f t="shared" si="0"/>
        <v>6.583333333333334</v>
      </c>
      <c r="F25" s="19"/>
      <c r="G25" s="20">
        <f t="shared" si="1"/>
        <v>0</v>
      </c>
    </row>
    <row r="26" spans="2:7" ht="15.75">
      <c r="B26" s="21" t="s">
        <v>30</v>
      </c>
      <c r="C26" s="22" t="s">
        <v>31</v>
      </c>
      <c r="D26" s="23">
        <v>7.9</v>
      </c>
      <c r="E26" s="23">
        <f t="shared" si="0"/>
        <v>6.583333333333334</v>
      </c>
      <c r="F26" s="24"/>
      <c r="G26" s="25">
        <f t="shared" si="1"/>
        <v>0</v>
      </c>
    </row>
    <row r="27" spans="2:7" ht="15.75">
      <c r="B27" s="21" t="s">
        <v>32</v>
      </c>
      <c r="C27" s="22" t="s">
        <v>33</v>
      </c>
      <c r="D27" s="23">
        <v>11.9</v>
      </c>
      <c r="E27" s="23">
        <f t="shared" si="0"/>
        <v>9.916666666666668</v>
      </c>
      <c r="F27" s="24"/>
      <c r="G27" s="25">
        <f t="shared" si="1"/>
        <v>0</v>
      </c>
    </row>
    <row r="28" spans="2:7" ht="15.75">
      <c r="B28" s="21" t="s">
        <v>34</v>
      </c>
      <c r="C28" s="22" t="s">
        <v>35</v>
      </c>
      <c r="D28" s="23">
        <v>11.9</v>
      </c>
      <c r="E28" s="23">
        <f t="shared" si="0"/>
        <v>9.916666666666668</v>
      </c>
      <c r="F28" s="24"/>
      <c r="G28" s="25">
        <f t="shared" si="1"/>
        <v>0</v>
      </c>
    </row>
    <row r="29" spans="2:7" ht="15.75">
      <c r="B29" s="21" t="s">
        <v>36</v>
      </c>
      <c r="C29" s="22" t="s">
        <v>37</v>
      </c>
      <c r="D29" s="23">
        <v>9.9</v>
      </c>
      <c r="E29" s="23">
        <f t="shared" si="0"/>
        <v>8.25</v>
      </c>
      <c r="F29" s="24"/>
      <c r="G29" s="25">
        <f t="shared" si="1"/>
        <v>0</v>
      </c>
    </row>
    <row r="30" spans="2:7" ht="15.75">
      <c r="B30" s="21" t="s">
        <v>38</v>
      </c>
      <c r="C30" s="22" t="s">
        <v>39</v>
      </c>
      <c r="D30" s="23">
        <v>9.9</v>
      </c>
      <c r="E30" s="23">
        <f t="shared" si="0"/>
        <v>8.25</v>
      </c>
      <c r="F30" s="24"/>
      <c r="G30" s="25">
        <f t="shared" si="1"/>
        <v>0</v>
      </c>
    </row>
    <row r="31" spans="2:7" ht="15.75">
      <c r="B31" s="21" t="s">
        <v>40</v>
      </c>
      <c r="C31" s="22" t="s">
        <v>41</v>
      </c>
      <c r="D31" s="23">
        <v>49.9</v>
      </c>
      <c r="E31" s="23">
        <f t="shared" si="0"/>
        <v>41.583333333333336</v>
      </c>
      <c r="F31" s="24"/>
      <c r="G31" s="25">
        <f t="shared" si="1"/>
        <v>0</v>
      </c>
    </row>
    <row r="32" spans="2:7" ht="15.75">
      <c r="B32" s="26" t="s">
        <v>42</v>
      </c>
      <c r="C32" s="27" t="s">
        <v>43</v>
      </c>
      <c r="D32" s="28">
        <v>49.9</v>
      </c>
      <c r="E32" s="28">
        <f t="shared" si="0"/>
        <v>41.583333333333336</v>
      </c>
      <c r="F32" s="29"/>
      <c r="G32" s="30">
        <f t="shared" si="1"/>
        <v>0</v>
      </c>
    </row>
    <row r="33" spans="2:7" ht="15.75">
      <c r="B33" s="16" t="s">
        <v>44</v>
      </c>
      <c r="C33" s="17" t="s">
        <v>45</v>
      </c>
      <c r="D33" s="18">
        <v>10</v>
      </c>
      <c r="E33" s="18">
        <f t="shared" si="0"/>
        <v>8.333333333333334</v>
      </c>
      <c r="F33" s="19"/>
      <c r="G33" s="20">
        <f t="shared" si="1"/>
        <v>0</v>
      </c>
    </row>
    <row r="34" spans="2:7" ht="15.75">
      <c r="B34" s="21" t="s">
        <v>46</v>
      </c>
      <c r="C34" s="22" t="s">
        <v>47</v>
      </c>
      <c r="D34" s="23">
        <v>10</v>
      </c>
      <c r="E34" s="23">
        <f t="shared" si="0"/>
        <v>8.333333333333334</v>
      </c>
      <c r="F34" s="24"/>
      <c r="G34" s="25">
        <f t="shared" si="1"/>
        <v>0</v>
      </c>
    </row>
    <row r="35" spans="2:7" ht="15.75">
      <c r="B35" s="21" t="s">
        <v>48</v>
      </c>
      <c r="C35" s="22" t="s">
        <v>49</v>
      </c>
      <c r="D35" s="23">
        <v>10</v>
      </c>
      <c r="E35" s="23">
        <f t="shared" si="0"/>
        <v>8.333333333333334</v>
      </c>
      <c r="F35" s="24"/>
      <c r="G35" s="25">
        <f t="shared" si="1"/>
        <v>0</v>
      </c>
    </row>
    <row r="36" spans="2:7" ht="15.75">
      <c r="B36" s="21" t="s">
        <v>50</v>
      </c>
      <c r="C36" s="22" t="s">
        <v>51</v>
      </c>
      <c r="D36" s="23">
        <v>10</v>
      </c>
      <c r="E36" s="23">
        <f t="shared" si="0"/>
        <v>8.333333333333334</v>
      </c>
      <c r="F36" s="24"/>
      <c r="G36" s="25">
        <f t="shared" si="1"/>
        <v>0</v>
      </c>
    </row>
    <row r="37" spans="2:7" ht="15.75">
      <c r="B37" s="21" t="s">
        <v>52</v>
      </c>
      <c r="C37" s="22" t="s">
        <v>53</v>
      </c>
      <c r="D37" s="23">
        <v>10</v>
      </c>
      <c r="E37" s="23">
        <f t="shared" si="0"/>
        <v>8.333333333333334</v>
      </c>
      <c r="F37" s="24"/>
      <c r="G37" s="25">
        <f t="shared" si="1"/>
        <v>0</v>
      </c>
    </row>
    <row r="38" spans="2:7" ht="15.75">
      <c r="B38" s="21" t="s">
        <v>54</v>
      </c>
      <c r="C38" s="22" t="s">
        <v>55</v>
      </c>
      <c r="D38" s="23">
        <v>10</v>
      </c>
      <c r="E38" s="23">
        <f t="shared" si="0"/>
        <v>8.333333333333334</v>
      </c>
      <c r="F38" s="24"/>
      <c r="G38" s="25">
        <f t="shared" si="1"/>
        <v>0</v>
      </c>
    </row>
    <row r="39" spans="2:7" ht="15.75">
      <c r="B39" s="21" t="s">
        <v>56</v>
      </c>
      <c r="C39" s="22" t="s">
        <v>57</v>
      </c>
      <c r="D39" s="23">
        <v>10</v>
      </c>
      <c r="E39" s="23">
        <f t="shared" si="0"/>
        <v>8.333333333333334</v>
      </c>
      <c r="F39" s="24"/>
      <c r="G39" s="25">
        <f t="shared" si="1"/>
        <v>0</v>
      </c>
    </row>
    <row r="40" spans="2:7" ht="15.75">
      <c r="B40" s="26" t="s">
        <v>58</v>
      </c>
      <c r="C40" s="27" t="s">
        <v>59</v>
      </c>
      <c r="D40" s="28">
        <v>10</v>
      </c>
      <c r="E40" s="28">
        <f t="shared" si="0"/>
        <v>8.333333333333334</v>
      </c>
      <c r="F40" s="29"/>
      <c r="G40" s="30">
        <f t="shared" si="1"/>
        <v>0</v>
      </c>
    </row>
    <row r="41" spans="2:7" ht="15.75">
      <c r="B41" s="31" t="s">
        <v>60</v>
      </c>
      <c r="C41" s="32" t="s">
        <v>61</v>
      </c>
      <c r="D41" s="33">
        <v>5</v>
      </c>
      <c r="E41" s="33">
        <f t="shared" si="0"/>
        <v>4.166666666666667</v>
      </c>
      <c r="F41" s="34"/>
      <c r="G41" s="35">
        <f t="shared" si="1"/>
        <v>0</v>
      </c>
    </row>
    <row r="42" spans="2:7" ht="15.75">
      <c r="B42" s="31" t="s">
        <v>62</v>
      </c>
      <c r="C42" s="32" t="s">
        <v>63</v>
      </c>
      <c r="D42" s="33">
        <v>95</v>
      </c>
      <c r="E42" s="33">
        <f t="shared" si="0"/>
        <v>79.16666666666667</v>
      </c>
      <c r="F42" s="34"/>
      <c r="G42" s="35">
        <f t="shared" si="1"/>
        <v>0</v>
      </c>
    </row>
    <row r="43" spans="2:7" ht="15.75">
      <c r="B43" s="31" t="s">
        <v>64</v>
      </c>
      <c r="C43" s="32" t="s">
        <v>65</v>
      </c>
      <c r="D43" s="33">
        <v>30</v>
      </c>
      <c r="E43" s="33">
        <f t="shared" si="0"/>
        <v>25</v>
      </c>
      <c r="F43" s="34"/>
      <c r="G43" s="35">
        <f t="shared" si="1"/>
        <v>0</v>
      </c>
    </row>
    <row r="44" spans="2:7" ht="15.75">
      <c r="B44" s="31" t="s">
        <v>66</v>
      </c>
      <c r="C44" s="32" t="s">
        <v>67</v>
      </c>
      <c r="D44" s="33">
        <v>90</v>
      </c>
      <c r="E44" s="33">
        <f t="shared" si="0"/>
        <v>75</v>
      </c>
      <c r="F44" s="34"/>
      <c r="G44" s="35">
        <f t="shared" si="1"/>
        <v>0</v>
      </c>
    </row>
    <row r="46" spans="2:256" s="4" customFormat="1" ht="15.75">
      <c r="B46" s="36"/>
      <c r="D46" s="37"/>
      <c r="E46" s="37"/>
      <c r="F46" s="38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4" customFormat="1" ht="15.75">
      <c r="B47" s="36"/>
      <c r="D47" s="37"/>
      <c r="E47" s="37"/>
      <c r="F47" s="38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4" customFormat="1" ht="21">
      <c r="B48" s="36"/>
      <c r="D48" s="37"/>
      <c r="E48" s="2" t="s">
        <v>68</v>
      </c>
      <c r="F48" s="39"/>
      <c r="G48" s="40">
        <f>SUM(F21:F44)</f>
        <v>0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4" customFormat="1" ht="21">
      <c r="B49" s="36"/>
      <c r="D49" s="37"/>
      <c r="E49" s="61" t="s">
        <v>69</v>
      </c>
      <c r="F49" s="61"/>
      <c r="G49" s="41">
        <f>SUM(G21:G44)</f>
        <v>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4" customFormat="1" ht="21">
      <c r="B50" s="36"/>
      <c r="D50" s="37"/>
      <c r="E50" s="54" t="s">
        <v>70</v>
      </c>
      <c r="F50" s="54"/>
      <c r="G50" s="42">
        <f>IF(G48&gt;999,10%,0%)</f>
        <v>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4" customFormat="1" ht="21">
      <c r="B51" s="36"/>
      <c r="D51" s="37"/>
      <c r="E51" s="2" t="s">
        <v>71</v>
      </c>
      <c r="F51" s="39"/>
      <c r="G51" s="41">
        <f>G49-(G49*G50)</f>
        <v>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4" customFormat="1" ht="21">
      <c r="B52" s="36"/>
      <c r="D52" s="37"/>
      <c r="E52" s="43" t="s">
        <v>72</v>
      </c>
      <c r="F52" s="44"/>
      <c r="G52" s="41">
        <v>15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4" customFormat="1" ht="30" customHeight="1">
      <c r="B53" s="36"/>
      <c r="D53" s="37"/>
      <c r="E53" s="55" t="s">
        <v>73</v>
      </c>
      <c r="F53" s="55"/>
      <c r="G53" s="41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4" customFormat="1" ht="30.75" customHeight="1">
      <c r="B54" s="36"/>
      <c r="D54" s="37"/>
      <c r="E54" s="45"/>
      <c r="F54" s="46"/>
      <c r="G54" s="45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7" ht="15.75">
      <c r="B55" s="56" t="s">
        <v>74</v>
      </c>
      <c r="C55" s="4"/>
      <c r="D55" s="56" t="s">
        <v>75</v>
      </c>
      <c r="E55" s="56"/>
      <c r="F55" s="56"/>
      <c r="G55" s="56"/>
    </row>
    <row r="56" spans="2:256" s="4" customFormat="1" ht="15.75">
      <c r="B56" s="56"/>
      <c r="D56" s="56"/>
      <c r="E56" s="56"/>
      <c r="F56" s="56"/>
      <c r="G56" s="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4" customFormat="1" ht="15.75">
      <c r="B57" s="56"/>
      <c r="D57" s="56"/>
      <c r="E57" s="56"/>
      <c r="F57" s="56"/>
      <c r="G57" s="56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4" customFormat="1" ht="15.75">
      <c r="B58" s="56"/>
      <c r="D58" s="56"/>
      <c r="E58" s="56"/>
      <c r="F58" s="56"/>
      <c r="G58" s="56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4" customFormat="1" ht="21">
      <c r="B59" s="36"/>
      <c r="D59" s="37"/>
      <c r="E59" s="45"/>
      <c r="F59" s="46"/>
      <c r="G59" s="45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4" customFormat="1" ht="36.75" customHeight="1">
      <c r="B60" s="57" t="s">
        <v>76</v>
      </c>
      <c r="C60" s="57"/>
      <c r="D60" s="57"/>
      <c r="E60" s="57"/>
      <c r="F60" s="57"/>
      <c r="G60" s="57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4" customFormat="1" ht="15.75">
      <c r="B61" s="36"/>
      <c r="D61" s="37"/>
      <c r="E61" s="37"/>
      <c r="F61" s="38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4" customFormat="1" ht="10.5" customHeight="1">
      <c r="B62" s="36"/>
      <c r="D62" s="37"/>
      <c r="E62" s="37"/>
      <c r="F62" s="38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4" customFormat="1" ht="27.75" customHeight="1">
      <c r="B63" s="50" t="s">
        <v>77</v>
      </c>
      <c r="C63" s="50"/>
      <c r="D63" s="50"/>
      <c r="E63" s="50"/>
      <c r="F63" s="50"/>
      <c r="G63" s="50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4" customFormat="1" ht="18" customHeight="1">
      <c r="B64" s="51" t="s">
        <v>78</v>
      </c>
      <c r="C64" s="51"/>
      <c r="D64" s="51"/>
      <c r="E64" s="51"/>
      <c r="F64" s="51"/>
      <c r="G64" s="51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4" customFormat="1" ht="24.75" customHeight="1">
      <c r="B65" s="52" t="s">
        <v>79</v>
      </c>
      <c r="C65" s="52"/>
      <c r="D65" s="52"/>
      <c r="E65" s="52"/>
      <c r="F65" s="52"/>
      <c r="G65" s="52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4" customFormat="1" ht="21">
      <c r="B66" s="53"/>
      <c r="C66" s="53"/>
      <c r="D66" s="53"/>
      <c r="E66" s="53"/>
      <c r="F66" s="53"/>
      <c r="G66" s="53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4" customFormat="1" ht="26.25">
      <c r="B67" s="50" t="s">
        <v>80</v>
      </c>
      <c r="C67" s="50"/>
      <c r="D67" s="50"/>
      <c r="E67" s="50"/>
      <c r="F67" s="50"/>
      <c r="G67" s="50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4" customFormat="1" ht="54.75" customHeight="1">
      <c r="B68" s="47" t="s">
        <v>81</v>
      </c>
      <c r="C68" s="47"/>
      <c r="D68" s="47"/>
      <c r="E68" s="47"/>
      <c r="F68" s="47"/>
      <c r="G68" s="47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4" customFormat="1" ht="21">
      <c r="B69" s="1"/>
      <c r="C69" s="1"/>
      <c r="D69" s="1"/>
      <c r="E69" s="1"/>
      <c r="F69" s="1"/>
      <c r="G69" s="1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4" customFormat="1" ht="85.5" customHeight="1">
      <c r="B70" s="48" t="s">
        <v>82</v>
      </c>
      <c r="C70" s="48"/>
      <c r="D70" s="48"/>
      <c r="E70" s="48"/>
      <c r="F70" s="48"/>
      <c r="G70" s="48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3:256" s="4" customFormat="1" ht="15.75">
      <c r="C71" s="49"/>
      <c r="D71" s="49"/>
      <c r="E71" s="49"/>
      <c r="F71" s="49"/>
      <c r="G71" s="4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</sheetData>
  <sheetProtection/>
  <mergeCells count="18">
    <mergeCell ref="E49:F49"/>
    <mergeCell ref="B1:G1"/>
    <mergeCell ref="E6:G6"/>
    <mergeCell ref="D10:G10"/>
    <mergeCell ref="B17:G17"/>
    <mergeCell ref="B67:G67"/>
    <mergeCell ref="E50:F50"/>
    <mergeCell ref="E53:F53"/>
    <mergeCell ref="B55:B58"/>
    <mergeCell ref="D55:G58"/>
    <mergeCell ref="B60:G60"/>
    <mergeCell ref="B63:G63"/>
    <mergeCell ref="B64:G64"/>
    <mergeCell ref="B65:G65"/>
    <mergeCell ref="B66:G66"/>
    <mergeCell ref="B68:G68"/>
    <mergeCell ref="B70:G70"/>
    <mergeCell ref="C71:G71"/>
  </mergeCells>
  <printOptions/>
  <pageMargins left="0.7875" right="0.7875" top="0.984027777777778" bottom="0.984027777777778" header="0.511805555555555" footer="0.51180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LibreOffice/6.2.6.2$Windows_X86_64 LibreOffice_project/684e730861356e74889dfe6dbddd3562aae2e6ad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onacvg</cp:lastModifiedBy>
  <dcterms:created xsi:type="dcterms:W3CDTF">2019-02-06T08:30:08Z</dcterms:created>
  <dcterms:modified xsi:type="dcterms:W3CDTF">2021-04-28T15:12:05Z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